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מחירון אקסל\"/>
    </mc:Choice>
  </mc:AlternateContent>
  <xr:revisionPtr revIDLastSave="0" documentId="13_ncr:1_{3D4A48B6-88CD-4182-8164-7E089E440A3F}" xr6:coauthVersionLast="47" xr6:coauthVersionMax="47" xr10:uidLastSave="{00000000-0000-0000-0000-000000000000}"/>
  <bookViews>
    <workbookView xWindow="-120" yWindow="-120" windowWidth="20730" windowHeight="10845" xr2:uid="{00000000-000D-0000-FFFF-FFFF00000000}"/>
  </bookViews>
  <sheets>
    <sheet name="21-08-2023" sheetId="1" r:id="rId1"/>
  </sheets>
  <definedNames>
    <definedName name="_xlnm._FilterDatabase" localSheetId="0" hidden="1">'21-08-2023'!$A$1:$D$1</definedName>
  </definedNames>
  <calcPr calcId="191029"/>
</workbook>
</file>

<file path=xl/calcChain.xml><?xml version="1.0" encoding="utf-8"?>
<calcChain xmlns="http://schemas.openxmlformats.org/spreadsheetml/2006/main">
  <c r="A45" i="1" l="1"/>
  <c r="A44" i="1"/>
  <c r="A43" i="1"/>
  <c r="A42" i="1"/>
  <c r="A3" i="1"/>
  <c r="A2" i="1"/>
  <c r="A8" i="1"/>
  <c r="A7" i="1"/>
  <c r="A12" i="1"/>
  <c r="A11" i="1"/>
  <c r="A10" i="1"/>
  <c r="A6" i="1"/>
  <c r="A5" i="1"/>
  <c r="A4" i="1"/>
  <c r="A9" i="1"/>
  <c r="A41" i="1"/>
  <c r="A40" i="1"/>
  <c r="A39" i="1"/>
  <c r="A24" i="1"/>
  <c r="A23" i="1"/>
  <c r="A22" i="1"/>
  <c r="A37" i="1"/>
  <c r="A36" i="1"/>
  <c r="A35" i="1"/>
  <c r="A34" i="1"/>
  <c r="A33" i="1"/>
  <c r="A31" i="1"/>
  <c r="A32" i="1"/>
  <c r="A29" i="1"/>
  <c r="A28" i="1"/>
  <c r="A30" i="1"/>
  <c r="A21" i="1"/>
  <c r="A20" i="1"/>
  <c r="A27" i="1"/>
  <c r="A26" i="1"/>
  <c r="A25" i="1"/>
  <c r="A19" i="1"/>
  <c r="A18" i="1"/>
  <c r="A16" i="1"/>
  <c r="A15" i="1"/>
  <c r="A14" i="1"/>
  <c r="A13" i="1"/>
  <c r="A17" i="1"/>
  <c r="A38" i="1"/>
</calcChain>
</file>

<file path=xl/sharedStrings.xml><?xml version="1.0" encoding="utf-8"?>
<sst xmlns="http://schemas.openxmlformats.org/spreadsheetml/2006/main" count="92" uniqueCount="49">
  <si>
    <t>שם פריט</t>
  </si>
  <si>
    <t>מק"ט</t>
  </si>
  <si>
    <t>כמות</t>
  </si>
  <si>
    <t>יחידת מידה</t>
  </si>
  <si>
    <t>כ"א</t>
  </si>
  <si>
    <t>מגשר מסוכך CAT6a נחושת 0.25 מטר ירוק</t>
  </si>
  <si>
    <t>מגשר מסוכך CAT5e באורך 0.25 מטר לבן</t>
  </si>
  <si>
    <t>מגשר מסוכך CAT5e באורך 0.25 מטר שחור</t>
  </si>
  <si>
    <t>מגשר מסוכך CAT5e באורך 0.25 מטר ירוק</t>
  </si>
  <si>
    <t>מגשר מסוכך CAT5e באורך 0.25 מטר סגול</t>
  </si>
  <si>
    <t>מגשר מסוכך CAT5e באורך 0.25 מטר אדום</t>
  </si>
  <si>
    <t>מגשר מסוכך CAT5e באורך 0.25 מטר צהוב</t>
  </si>
  <si>
    <t>מגשר מסוכך CAT5e באורך 0.5 מטר ירוק</t>
  </si>
  <si>
    <t>מגשר מסוכך CAT5e באורך 1 מטר ירוק</t>
  </si>
  <si>
    <t>מגשר מסוכך CAT5e באורך 1 מטר סגול</t>
  </si>
  <si>
    <t>מגשר מסוכך CAT5e באורך 1 מטר אדום</t>
  </si>
  <si>
    <t>מגשר מסוכך CAT5e באורך 1.5 מטר סגול</t>
  </si>
  <si>
    <t>מגשר מסוכך CAT5e באורך 1.5 מטר צהוב</t>
  </si>
  <si>
    <t>מגשר מסוכך CAT5e באורך 2 מטר לבן</t>
  </si>
  <si>
    <t>מגשר מסוכך CAT5e באורך 2 מטר ירוק</t>
  </si>
  <si>
    <t>מגשר מסוכך CAT5e באורך 2 מטר סגול</t>
  </si>
  <si>
    <t>מגשר מסוכך CAT5e באורך 3 מטר לבן</t>
  </si>
  <si>
    <t>מגשר מסוכך CAT5e באורך 3 מטר סגול</t>
  </si>
  <si>
    <t>מגשר מסוכך CAT5e באורך 3 מטר צהוב</t>
  </si>
  <si>
    <t>מגשר מסוכך CAT5e באורך 5 מטר כחול</t>
  </si>
  <si>
    <t>מגשר מסוכך CAT5e באורך 5 מטר ירוק</t>
  </si>
  <si>
    <t>מגשר מסוכך CAT5e באורך 5 מטר סגול</t>
  </si>
  <si>
    <t>מגשר מסוכך CAT5e באורך 5 מטר אדום</t>
  </si>
  <si>
    <t>מגשר מסוכך CAT5e באורך 10 מטר ירוק</t>
  </si>
  <si>
    <t>מגשר מסוכך CAT5e באורך 10 מטר סגול</t>
  </si>
  <si>
    <t>מגשר מסוכך CAT5e באורך 10 מטר אדום</t>
  </si>
  <si>
    <t>סט עיניות IR עם עינית מיני + ספק 5V</t>
  </si>
  <si>
    <t>מאריך עינית IR בודדת + ספק כוח</t>
  </si>
  <si>
    <t>מאריך עינית IR כפולה + ספק כוח</t>
  </si>
  <si>
    <t>כבל MINI HDMI זכר - DVI זכר, 1 מטר</t>
  </si>
  <si>
    <t>כבל VGA מסוכך + פריטים, ז-ז, 20 מטר</t>
  </si>
  <si>
    <t>כבל VGA מסוכך + פריטים, ז-ז, 30 מטר</t>
  </si>
  <si>
    <t>כבל VGA מסוכך + פריטים, ז-נ,  20 מטר</t>
  </si>
  <si>
    <t>כבל USB2.0 - מיקרו USB B אורך 0.25 מטר</t>
  </si>
  <si>
    <t>כבל USB2.0 - מיקרו USB B אורך 0.5 מטר</t>
  </si>
  <si>
    <t>כבל USB2.0 - מיקרו USB B אורך 1 מטר</t>
  </si>
  <si>
    <t>כבל PL3.5 זכר - אוזניות נ' + מיקרופון נ'</t>
  </si>
  <si>
    <t>כבל PL3.5 נקבה- אוזניות ז' + מיקרופון ז'</t>
  </si>
  <si>
    <t>מתאם 3.5 סטריאו זכר - פעמיים 3.5 סטריאו</t>
  </si>
  <si>
    <t>מתאם אוזניות למטוסים PL3.5 סט' - 2 מונו</t>
  </si>
  <si>
    <t>תקע RJ45 CAT6a/CAT7 מסוכך TOOLLES</t>
  </si>
  <si>
    <t>מתקן תליה טלסקופי תקרתי למקרן 67-90 ס"מ עד 30 ק"ג</t>
  </si>
  <si>
    <t>מתקן הצבה שולחני אלומיניום למסך גובה 36 ס"מ, דגם LDT02-C01</t>
  </si>
  <si>
    <t>מתקן שולחני מפרקי אלומיניום למסך גובה 36 ס"מ, דגם LDT02-C011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</si>
</sst>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2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u/>
      <sz val="11"/>
      <color rgb="FF0070C0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2" applyNumberFormat="0" applyFont="0" applyAlignment="0" applyProtection="0"/>
    <xf numFmtId="0" fontId="3" fillId="27" borderId="3" applyNumberFormat="0" applyAlignment="0" applyProtection="0"/>
    <xf numFmtId="0" fontId="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7" applyNumberFormat="0" applyFill="0" applyAlignment="0" applyProtection="0"/>
    <xf numFmtId="0" fontId="13" fillId="27" borderId="8" applyNumberFormat="0" applyAlignment="0" applyProtection="0"/>
    <xf numFmtId="0" fontId="14" fillId="30" borderId="3" applyNumberFormat="0" applyAlignment="0" applyProtection="0"/>
    <xf numFmtId="0" fontId="15" fillId="31" borderId="0" applyNumberFormat="0" applyBorder="0" applyAlignment="0" applyProtection="0"/>
    <xf numFmtId="0" fontId="16" fillId="32" borderId="9" applyNumberFormat="0" applyAlignment="0" applyProtection="0"/>
    <xf numFmtId="0" fontId="17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5">
    <xf numFmtId="0" fontId="0" fillId="0" borderId="0" xfId="0"/>
    <xf numFmtId="0" fontId="18" fillId="0" borderId="1" xfId="0" applyFont="1" applyBorder="1" applyAlignment="1">
      <alignment horizontal="right"/>
    </xf>
    <xf numFmtId="0" fontId="19" fillId="0" borderId="0" xfId="0" applyFont="1" applyAlignment="1">
      <alignment horizontal="left"/>
    </xf>
    <xf numFmtId="164" fontId="20" fillId="0" borderId="0" xfId="0" applyNumberFormat="1" applyFont="1" applyAlignment="1">
      <alignment horizontal="center"/>
    </xf>
    <xf numFmtId="0" fontId="21" fillId="0" borderId="0" xfId="42" applyAlignment="1">
      <alignment horizontal="left"/>
    </xf>
  </cellXfs>
  <cellStyles count="43">
    <cellStyle name="20% - הדגשה1" xfId="1" builtinId="30" customBuiltin="1"/>
    <cellStyle name="20% - הדגשה2" xfId="2" builtinId="34" customBuiltin="1"/>
    <cellStyle name="20% - הדגשה3" xfId="3" builtinId="38" customBuiltin="1"/>
    <cellStyle name="20% - הדגשה4" xfId="4" builtinId="42" customBuiltin="1"/>
    <cellStyle name="20% - הדגשה5" xfId="5" builtinId="46" customBuiltin="1"/>
    <cellStyle name="20% - הדגשה6" xfId="6" builtinId="50" customBuiltin="1"/>
    <cellStyle name="40% - הדגשה1" xfId="7" builtinId="31" customBuiltin="1"/>
    <cellStyle name="40% - הדגשה2" xfId="8" builtinId="35" customBuiltin="1"/>
    <cellStyle name="40% - הדגשה3" xfId="9" builtinId="39" customBuiltin="1"/>
    <cellStyle name="40% - הדגשה4" xfId="10" builtinId="43" customBuiltin="1"/>
    <cellStyle name="40% - הדגשה5" xfId="11" builtinId="47" customBuiltin="1"/>
    <cellStyle name="40% - הדגשה6" xfId="12" builtinId="51" customBuiltin="1"/>
    <cellStyle name="60% - הדגשה1" xfId="13" builtinId="32" customBuiltin="1"/>
    <cellStyle name="60% - הדגשה2" xfId="14" builtinId="36" customBuiltin="1"/>
    <cellStyle name="60% - הדגשה3" xfId="15" builtinId="40" customBuiltin="1"/>
    <cellStyle name="60% - הדגשה4" xfId="16" builtinId="44" customBuiltin="1"/>
    <cellStyle name="60% - הדגשה5" xfId="17" builtinId="48" customBuiltin="1"/>
    <cellStyle name="60% - הדגשה6" xfId="18" builtinId="52" customBuiltin="1"/>
    <cellStyle name="Normal" xfId="0" builtinId="0"/>
    <cellStyle name="הדגשה1" xfId="19" builtinId="29" customBuiltin="1"/>
    <cellStyle name="הדגשה2" xfId="20" builtinId="33" customBuiltin="1"/>
    <cellStyle name="הדגשה3" xfId="21" builtinId="37" customBuiltin="1"/>
    <cellStyle name="הדגשה4" xfId="22" builtinId="41" customBuiltin="1"/>
    <cellStyle name="הדגשה5" xfId="23" builtinId="45" customBuiltin="1"/>
    <cellStyle name="הדגשה6" xfId="24" builtinId="49" customBuiltin="1"/>
    <cellStyle name="היפר-קישור" xfId="42" builtinId="8"/>
    <cellStyle name="הערה" xfId="25" builtinId="10" customBuiltin="1"/>
    <cellStyle name="חישוב" xfId="26" builtinId="22" customBuiltin="1"/>
    <cellStyle name="טוב" xfId="27" builtinId="26" customBuiltin="1"/>
    <cellStyle name="טקסט אזהרה" xfId="28" builtinId="11" customBuiltin="1"/>
    <cellStyle name="טקסט הסברי" xfId="29" builtinId="53" customBuiltin="1"/>
    <cellStyle name="כותרת" xfId="30" builtinId="15" customBuiltin="1"/>
    <cellStyle name="כותרת 1" xfId="31" builtinId="16" customBuiltin="1"/>
    <cellStyle name="כותרת 2" xfId="32" builtinId="17" customBuiltin="1"/>
    <cellStyle name="כותרת 3" xfId="33" builtinId="18" customBuiltin="1"/>
    <cellStyle name="כותרת 4" xfId="34" builtinId="19" customBuiltin="1"/>
    <cellStyle name="ניטראלי" xfId="35" builtinId="28" customBuiltin="1"/>
    <cellStyle name="סה&quot;כ" xfId="36" builtinId="25" customBuiltin="1"/>
    <cellStyle name="פלט" xfId="37" builtinId="21" customBuiltin="1"/>
    <cellStyle name="קלט" xfId="38" builtinId="20" customBuiltin="1"/>
    <cellStyle name="רע" xfId="39" builtinId="27" customBuiltin="1"/>
    <cellStyle name="תא מסומן" xfId="40" builtinId="23" customBuiltin="1"/>
    <cellStyle name="תא מקושר" xfId="41" builtinId="24" customBuiltin="1"/>
  </cellStyles>
  <dxfs count="0"/>
  <tableStyles count="0" defaultTableStyle="TableStyleMedium9" defaultPivotStyle="PivotStyleLight16"/>
  <colors>
    <mruColors>
      <color rgb="FFFFFF99"/>
      <color rgb="FFBCE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rightToLeft="1" tabSelected="1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25" x14ac:dyDescent="0.2"/>
  <cols>
    <col min="1" max="1" width="20.625" bestFit="1" customWidth="1"/>
    <col min="2" max="2" width="14.375" style="3" customWidth="1"/>
    <col min="3" max="3" width="61.25" bestFit="1" customWidth="1"/>
    <col min="4" max="4" width="16" customWidth="1"/>
  </cols>
  <sheetData>
    <row r="1" spans="1:4" ht="15" x14ac:dyDescent="0.25">
      <c r="A1" s="1" t="s">
        <v>1</v>
      </c>
      <c r="B1" s="1" t="s">
        <v>3</v>
      </c>
      <c r="C1" s="1" t="s">
        <v>0</v>
      </c>
      <c r="D1" s="1" t="s">
        <v>2</v>
      </c>
    </row>
    <row r="2" spans="1:4" x14ac:dyDescent="0.2">
      <c r="A2" s="2" t="str">
        <f>HYPERLINK("http://www.daganm.co.il/sku/AC-012","AC-012")</f>
        <v>AC-012</v>
      </c>
      <c r="B2" t="s">
        <v>4</v>
      </c>
      <c r="C2" t="s">
        <v>43</v>
      </c>
      <c r="D2">
        <v>1000</v>
      </c>
    </row>
    <row r="3" spans="1:4" x14ac:dyDescent="0.2">
      <c r="A3" s="2" t="str">
        <f>HYPERLINK("http://www.daganm.co.il/sku/AC-069","AC-069")</f>
        <v>AC-069</v>
      </c>
      <c r="B3" t="s">
        <v>4</v>
      </c>
      <c r="C3" t="s">
        <v>44</v>
      </c>
      <c r="D3">
        <v>1200</v>
      </c>
    </row>
    <row r="4" spans="1:4" x14ac:dyDescent="0.2">
      <c r="A4" s="2" t="str">
        <f>HYPERLINK("http://www.daganm.co.il/sku/CABLE-177/20","CABLE-177/20")</f>
        <v>CABLE-177/20</v>
      </c>
      <c r="B4" t="s">
        <v>4</v>
      </c>
      <c r="C4" t="s">
        <v>35</v>
      </c>
      <c r="D4">
        <v>85</v>
      </c>
    </row>
    <row r="5" spans="1:4" x14ac:dyDescent="0.2">
      <c r="A5" s="2" t="str">
        <f>HYPERLINK("http://www.daganm.co.il/sku/CABLE-177/30","CABLE-177/30")</f>
        <v>CABLE-177/30</v>
      </c>
      <c r="B5" t="s">
        <v>4</v>
      </c>
      <c r="C5" t="s">
        <v>36</v>
      </c>
      <c r="D5">
        <v>17</v>
      </c>
    </row>
    <row r="6" spans="1:4" x14ac:dyDescent="0.2">
      <c r="A6" s="2" t="str">
        <f>HYPERLINK("http://www.daganm.co.il/sku/CABLE-178/20","CABLE-178/20")</f>
        <v>CABLE-178/20</v>
      </c>
      <c r="B6" t="s">
        <v>4</v>
      </c>
      <c r="C6" t="s">
        <v>37</v>
      </c>
      <c r="D6">
        <v>26</v>
      </c>
    </row>
    <row r="7" spans="1:4" x14ac:dyDescent="0.2">
      <c r="A7" s="2" t="str">
        <f>HYPERLINK("http://www.daganm.co.il/sku/CABLE-416","CABLE-416")</f>
        <v>CABLE-416</v>
      </c>
      <c r="B7" t="s">
        <v>4</v>
      </c>
      <c r="C7" t="s">
        <v>41</v>
      </c>
      <c r="D7">
        <v>4300</v>
      </c>
    </row>
    <row r="8" spans="1:4" x14ac:dyDescent="0.2">
      <c r="A8" s="2" t="str">
        <f>HYPERLINK("http://www.daganm.co.il/sku/CABLE-416H","CABLE-416H")</f>
        <v>CABLE-416H</v>
      </c>
      <c r="B8" t="s">
        <v>4</v>
      </c>
      <c r="C8" t="s">
        <v>42</v>
      </c>
      <c r="D8">
        <v>3500</v>
      </c>
    </row>
    <row r="9" spans="1:4" x14ac:dyDescent="0.2">
      <c r="A9" s="2" t="str">
        <f>HYPERLINK("http://www.daganm.co.il/sku/CABLE-5505D-1","CABLE-5505D-1")</f>
        <v>CABLE-5505D-1</v>
      </c>
      <c r="B9" t="s">
        <v>4</v>
      </c>
      <c r="C9" t="s">
        <v>34</v>
      </c>
      <c r="D9">
        <v>325</v>
      </c>
    </row>
    <row r="10" spans="1:4" x14ac:dyDescent="0.2">
      <c r="A10" s="2" t="str">
        <f>HYPERLINK("http://www.daganm.co.il/sku/CBL167-0.25","CBL167-0.25")</f>
        <v>CBL167-0.25</v>
      </c>
      <c r="B10" t="s">
        <v>4</v>
      </c>
      <c r="C10" t="s">
        <v>38</v>
      </c>
      <c r="D10">
        <v>2500</v>
      </c>
    </row>
    <row r="11" spans="1:4" x14ac:dyDescent="0.2">
      <c r="A11" s="2" t="str">
        <f>HYPERLINK("http://www.daganm.co.il/sku/CBL167-0.5","CBL167-0.5")</f>
        <v>CBL167-0.5</v>
      </c>
      <c r="B11" t="s">
        <v>4</v>
      </c>
      <c r="C11" t="s">
        <v>39</v>
      </c>
      <c r="D11">
        <v>6500</v>
      </c>
    </row>
    <row r="12" spans="1:4" x14ac:dyDescent="0.2">
      <c r="A12" s="2" t="str">
        <f>HYPERLINK("http://www.daganm.co.il/sku/CBL167-1","CBL167-1")</f>
        <v>CBL167-1</v>
      </c>
      <c r="B12" t="s">
        <v>4</v>
      </c>
      <c r="C12" t="s">
        <v>40</v>
      </c>
      <c r="D12">
        <v>4500</v>
      </c>
    </row>
    <row r="13" spans="1:4" x14ac:dyDescent="0.2">
      <c r="A13" s="2" t="str">
        <f>HYPERLINK("http://www.daganm.co.il/sku/F0007/0.25","F0007/0.25-BLK")</f>
        <v>F0007/0.25-BLK</v>
      </c>
      <c r="B13" t="s">
        <v>4</v>
      </c>
      <c r="C13" t="s">
        <v>7</v>
      </c>
      <c r="D13">
        <v>1127</v>
      </c>
    </row>
    <row r="14" spans="1:4" x14ac:dyDescent="0.2">
      <c r="A14" s="2" t="str">
        <f>HYPERLINK("http://www.daganm.co.il/sku/F0007/0.25","F0007/0.25-GR")</f>
        <v>F0007/0.25-GR</v>
      </c>
      <c r="B14" t="s">
        <v>4</v>
      </c>
      <c r="C14" t="s">
        <v>8</v>
      </c>
      <c r="D14">
        <v>604</v>
      </c>
    </row>
    <row r="15" spans="1:4" x14ac:dyDescent="0.2">
      <c r="A15" s="2" t="str">
        <f>HYPERLINK("http://www.daganm.co.il/sku/F0007/0.25","F0007/0.25-PU")</f>
        <v>F0007/0.25-PU</v>
      </c>
      <c r="B15" t="s">
        <v>4</v>
      </c>
      <c r="C15" t="s">
        <v>9</v>
      </c>
      <c r="D15">
        <v>458</v>
      </c>
    </row>
    <row r="16" spans="1:4" x14ac:dyDescent="0.2">
      <c r="A16" s="2" t="str">
        <f>HYPERLINK("http://www.daganm.co.il/sku/F0007/0.25","F0007/0.25-RE")</f>
        <v>F0007/0.25-RE</v>
      </c>
      <c r="B16" t="s">
        <v>4</v>
      </c>
      <c r="C16" t="s">
        <v>10</v>
      </c>
      <c r="D16">
        <v>390</v>
      </c>
    </row>
    <row r="17" spans="1:4" x14ac:dyDescent="0.2">
      <c r="A17" s="2" t="str">
        <f>HYPERLINK("http://www.daganm.co.il/sku/F0007/0.25","F0007/0.25-WH")</f>
        <v>F0007/0.25-WH</v>
      </c>
      <c r="B17" t="s">
        <v>4</v>
      </c>
      <c r="C17" t="s">
        <v>6</v>
      </c>
      <c r="D17">
        <v>679</v>
      </c>
    </row>
    <row r="18" spans="1:4" x14ac:dyDescent="0.2">
      <c r="A18" s="2" t="str">
        <f>HYPERLINK("http://www.daganm.co.il/sku/F0007/0.25","F0007/0.25-YE")</f>
        <v>F0007/0.25-YE</v>
      </c>
      <c r="B18" t="s">
        <v>4</v>
      </c>
      <c r="C18" t="s">
        <v>11</v>
      </c>
      <c r="D18">
        <v>162</v>
      </c>
    </row>
    <row r="19" spans="1:4" x14ac:dyDescent="0.2">
      <c r="A19" s="2" t="str">
        <f>HYPERLINK("http://www.daganm.co.il/sku/F0007/0.5","F0007/0.5-GR")</f>
        <v>F0007/0.5-GR</v>
      </c>
      <c r="B19" t="s">
        <v>4</v>
      </c>
      <c r="C19" t="s">
        <v>12</v>
      </c>
      <c r="D19">
        <v>22</v>
      </c>
    </row>
    <row r="20" spans="1:4" x14ac:dyDescent="0.2">
      <c r="A20" s="2" t="str">
        <f>HYPERLINK("http://www.daganm.co.il/sku/F0007/1.5","F0007/1.5-PU")</f>
        <v>F0007/1.5-PU</v>
      </c>
      <c r="B20" t="s">
        <v>4</v>
      </c>
      <c r="C20" t="s">
        <v>16</v>
      </c>
      <c r="D20">
        <v>61</v>
      </c>
    </row>
    <row r="21" spans="1:4" x14ac:dyDescent="0.2">
      <c r="A21" s="2" t="str">
        <f>HYPERLINK("http://www.daganm.co.il/sku/F0007/1.5","F0007/1.5-YE")</f>
        <v>F0007/1.5-YE</v>
      </c>
      <c r="B21" t="s">
        <v>4</v>
      </c>
      <c r="C21" t="s">
        <v>17</v>
      </c>
      <c r="D21">
        <v>134</v>
      </c>
    </row>
    <row r="22" spans="1:4" x14ac:dyDescent="0.2">
      <c r="A22" s="2" t="str">
        <f>HYPERLINK("http://www.daganm.co.il/sku/F0007/10","F0007/10-GR")</f>
        <v>F0007/10-GR</v>
      </c>
      <c r="B22" t="s">
        <v>4</v>
      </c>
      <c r="C22" t="s">
        <v>28</v>
      </c>
      <c r="D22">
        <v>65</v>
      </c>
    </row>
    <row r="23" spans="1:4" x14ac:dyDescent="0.2">
      <c r="A23" s="2" t="str">
        <f>HYPERLINK("http://www.daganm.co.il/sku/F0007/10","F0007/10-PU")</f>
        <v>F0007/10-PU</v>
      </c>
      <c r="B23" t="s">
        <v>4</v>
      </c>
      <c r="C23" t="s">
        <v>29</v>
      </c>
      <c r="D23">
        <v>68</v>
      </c>
    </row>
    <row r="24" spans="1:4" x14ac:dyDescent="0.2">
      <c r="A24" s="2" t="str">
        <f>HYPERLINK("http://www.daganm.co.il/sku/F0007/10","F0007/10-RE")</f>
        <v>F0007/10-RE</v>
      </c>
      <c r="B24" t="s">
        <v>4</v>
      </c>
      <c r="C24" t="s">
        <v>30</v>
      </c>
      <c r="D24">
        <v>51</v>
      </c>
    </row>
    <row r="25" spans="1:4" x14ac:dyDescent="0.2">
      <c r="A25" s="2" t="str">
        <f>HYPERLINK("http://www.daganm.co.il/sku/F0007/1","F0007/1-GR")</f>
        <v>F0007/1-GR</v>
      </c>
      <c r="B25" t="s">
        <v>4</v>
      </c>
      <c r="C25" t="s">
        <v>13</v>
      </c>
      <c r="D25">
        <v>16</v>
      </c>
    </row>
    <row r="26" spans="1:4" x14ac:dyDescent="0.2">
      <c r="A26" s="2" t="str">
        <f>HYPERLINK("http://www.daganm.co.il/sku/F0007/1","F0007/1-PU")</f>
        <v>F0007/1-PU</v>
      </c>
      <c r="B26" t="s">
        <v>4</v>
      </c>
      <c r="C26" t="s">
        <v>14</v>
      </c>
      <c r="D26">
        <v>910</v>
      </c>
    </row>
    <row r="27" spans="1:4" x14ac:dyDescent="0.2">
      <c r="A27" s="2" t="str">
        <f>HYPERLINK("http://www.daganm.co.il/sku/F0007/1","F0007/1-RE")</f>
        <v>F0007/1-RE</v>
      </c>
      <c r="B27" t="s">
        <v>4</v>
      </c>
      <c r="C27" t="s">
        <v>15</v>
      </c>
      <c r="D27">
        <v>18</v>
      </c>
    </row>
    <row r="28" spans="1:4" x14ac:dyDescent="0.2">
      <c r="A28" s="2" t="str">
        <f>HYPERLINK("http://www.daganm.co.il/sku/F0007/2","F0007/2-GR")</f>
        <v>F0007/2-GR</v>
      </c>
      <c r="B28" t="s">
        <v>4</v>
      </c>
      <c r="C28" t="s">
        <v>19</v>
      </c>
      <c r="D28">
        <v>16</v>
      </c>
    </row>
    <row r="29" spans="1:4" x14ac:dyDescent="0.2">
      <c r="A29" s="2" t="str">
        <f>HYPERLINK("http://www.daganm.co.il/sku/F0007/2","F0007/2-PU")</f>
        <v>F0007/2-PU</v>
      </c>
      <c r="B29" t="s">
        <v>4</v>
      </c>
      <c r="C29" t="s">
        <v>20</v>
      </c>
      <c r="D29">
        <v>12</v>
      </c>
    </row>
    <row r="30" spans="1:4" x14ac:dyDescent="0.2">
      <c r="A30" s="2" t="str">
        <f>HYPERLINK("http://www.daganm.co.il/sku/F0007/2","F0007/2-WH")</f>
        <v>F0007/2-WH</v>
      </c>
      <c r="B30" t="s">
        <v>4</v>
      </c>
      <c r="C30" t="s">
        <v>18</v>
      </c>
      <c r="D30">
        <v>224</v>
      </c>
    </row>
    <row r="31" spans="1:4" x14ac:dyDescent="0.2">
      <c r="A31" s="2" t="str">
        <f>HYPERLINK("http://www.daganm.co.il/sku/F0007/3","F0007/3-PU")</f>
        <v>F0007/3-PU</v>
      </c>
      <c r="B31" t="s">
        <v>4</v>
      </c>
      <c r="C31" t="s">
        <v>22</v>
      </c>
      <c r="D31">
        <v>22</v>
      </c>
    </row>
    <row r="32" spans="1:4" x14ac:dyDescent="0.2">
      <c r="A32" s="2" t="str">
        <f>HYPERLINK("http://www.daganm.co.il/sku/F0007/3","F0007/3-WH")</f>
        <v>F0007/3-WH</v>
      </c>
      <c r="B32" t="s">
        <v>4</v>
      </c>
      <c r="C32" t="s">
        <v>21</v>
      </c>
      <c r="D32">
        <v>93</v>
      </c>
    </row>
    <row r="33" spans="1:4" x14ac:dyDescent="0.2">
      <c r="A33" s="2" t="str">
        <f>HYPERLINK("http://www.daganm.co.il/sku/F0007/3","F0007/3-YE")</f>
        <v>F0007/3-YE</v>
      </c>
      <c r="B33" t="s">
        <v>4</v>
      </c>
      <c r="C33" t="s">
        <v>23</v>
      </c>
      <c r="D33">
        <v>173</v>
      </c>
    </row>
    <row r="34" spans="1:4" x14ac:dyDescent="0.2">
      <c r="A34" s="2" t="str">
        <f>HYPERLINK("http://www.daganm.co.il/sku/F0007/5","F0007/5-BLU")</f>
        <v>F0007/5-BLU</v>
      </c>
      <c r="B34" t="s">
        <v>4</v>
      </c>
      <c r="C34" t="s">
        <v>24</v>
      </c>
      <c r="D34">
        <v>72</v>
      </c>
    </row>
    <row r="35" spans="1:4" x14ac:dyDescent="0.2">
      <c r="A35" s="2" t="str">
        <f>HYPERLINK("http://www.daganm.co.il/sku/F0007/5","F0007/5-GR")</f>
        <v>F0007/5-GR</v>
      </c>
      <c r="B35" t="s">
        <v>4</v>
      </c>
      <c r="C35" t="s">
        <v>25</v>
      </c>
      <c r="D35">
        <v>180</v>
      </c>
    </row>
    <row r="36" spans="1:4" x14ac:dyDescent="0.2">
      <c r="A36" s="2" t="str">
        <f>HYPERLINK("http://www.daganm.co.il/sku/F0007/5","F0007/5-PU")</f>
        <v>F0007/5-PU</v>
      </c>
      <c r="B36" t="s">
        <v>4</v>
      </c>
      <c r="C36" t="s">
        <v>26</v>
      </c>
      <c r="D36">
        <v>24</v>
      </c>
    </row>
    <row r="37" spans="1:4" x14ac:dyDescent="0.2">
      <c r="A37" s="2" t="str">
        <f>HYPERLINK("http://www.daganm.co.il/sku/F0007/5","F0007/5-RE")</f>
        <v>F0007/5-RE</v>
      </c>
      <c r="B37" t="s">
        <v>4</v>
      </c>
      <c r="C37" t="s">
        <v>27</v>
      </c>
      <c r="D37">
        <v>157</v>
      </c>
    </row>
    <row r="38" spans="1:4" x14ac:dyDescent="0.2">
      <c r="A38" s="2" t="str">
        <f>HYPERLINK("http://www.daganm.co.il/sku/F0021/0.25","F0021/0.25-GR")</f>
        <v>F0021/0.25-GR</v>
      </c>
      <c r="B38" t="s">
        <v>4</v>
      </c>
      <c r="C38" t="s">
        <v>5</v>
      </c>
      <c r="D38">
        <v>3750</v>
      </c>
    </row>
    <row r="39" spans="1:4" x14ac:dyDescent="0.2">
      <c r="A39" s="2" t="str">
        <f>HYPERLINK("http://www.daganm.co.il/sku/IR-EXTEND15","IR-EXTEND15")</f>
        <v>IR-EXTEND15</v>
      </c>
      <c r="B39" t="s">
        <v>4</v>
      </c>
      <c r="C39" t="s">
        <v>31</v>
      </c>
      <c r="D39">
        <v>105</v>
      </c>
    </row>
    <row r="40" spans="1:4" x14ac:dyDescent="0.2">
      <c r="A40" s="2" t="str">
        <f>HYPERLINK("http://www.daganm.co.il/sku/IR-EXTEND21","IR-EXTEND21")</f>
        <v>IR-EXTEND21</v>
      </c>
      <c r="B40" t="s">
        <v>4</v>
      </c>
      <c r="C40" t="s">
        <v>32</v>
      </c>
      <c r="D40">
        <v>20</v>
      </c>
    </row>
    <row r="41" spans="1:4" x14ac:dyDescent="0.2">
      <c r="A41" s="2" t="str">
        <f>HYPERLINK("http://www.daganm.co.il/sku/IR-EXTEND22","IR-EXTEND22")</f>
        <v>IR-EXTEND22</v>
      </c>
      <c r="B41" t="s">
        <v>4</v>
      </c>
      <c r="C41" t="s">
        <v>33</v>
      </c>
      <c r="D41">
        <v>100</v>
      </c>
    </row>
    <row r="42" spans="1:4" x14ac:dyDescent="0.2">
      <c r="A42" s="2" t="str">
        <f>HYPERLINK("http://www.daganm.co.il/sku/ISDN-0028","ISDN-0028")</f>
        <v>ISDN-0028</v>
      </c>
      <c r="B42" t="s">
        <v>4</v>
      </c>
      <c r="C42" t="s">
        <v>45</v>
      </c>
      <c r="D42">
        <v>1162</v>
      </c>
    </row>
    <row r="43" spans="1:4" x14ac:dyDescent="0.2">
      <c r="A43" s="4" t="str">
        <f>HYPERLINK("http://www.daganm.co.il/sku/TFL18010001","TFL18010001")</f>
        <v>TFL18010001</v>
      </c>
      <c r="B43" t="s">
        <v>4</v>
      </c>
      <c r="C43" t="s">
        <v>46</v>
      </c>
      <c r="D43">
        <v>216</v>
      </c>
    </row>
    <row r="44" spans="1:4" x14ac:dyDescent="0.2">
      <c r="A44" s="4" t="str">
        <f>HYPERLINK("http://www.daganm.co.il/sku/TFL18011004","TFL18011004")</f>
        <v>TFL18011004</v>
      </c>
      <c r="B44" t="s">
        <v>4</v>
      </c>
      <c r="C44" t="s">
        <v>47</v>
      </c>
      <c r="D44">
        <v>65</v>
      </c>
    </row>
    <row r="45" spans="1:4" x14ac:dyDescent="0.2">
      <c r="A45" s="4" t="str">
        <f>HYPERLINK("http://www.daganm.co.il/sku/TFL18011005","TFL18011005")</f>
        <v>TFL18011005</v>
      </c>
      <c r="B45" t="s">
        <v>4</v>
      </c>
      <c r="C45" t="s">
        <v>48</v>
      </c>
      <c r="D45">
        <v>81</v>
      </c>
    </row>
  </sheetData>
  <autoFilter ref="A1:D1" xr:uid="{00000000-0001-0000-0000-000000000000}">
    <sortState xmlns:xlrd2="http://schemas.microsoft.com/office/spreadsheetml/2017/richdata2" ref="A2:D45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21-08-2023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2010-05-08T13:51:12Z</dcterms:created>
  <dcterms:modified xsi:type="dcterms:W3CDTF">2023-08-21T19:06:39Z</dcterms:modified>
</cp:coreProperties>
</file>